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jiao Li\Downloads\"/>
    </mc:Choice>
  </mc:AlternateContent>
  <xr:revisionPtr revIDLastSave="0" documentId="8_{F992D5E7-D66C-4D30-97AE-E7431456D8F3}" xr6:coauthVersionLast="47" xr6:coauthVersionMax="47" xr10:uidLastSave="{00000000-0000-0000-0000-000000000000}"/>
  <bookViews>
    <workbookView xWindow="6015" yWindow="2325" windowWidth="21600" windowHeight="12585" xr2:uid="{6591262E-50BE-4FAD-B058-84B8E77B3DC2}"/>
  </bookViews>
  <sheets>
    <sheet name="Sheet1" sheetId="1" r:id="rId1"/>
  </sheets>
  <definedNames>
    <definedName name="_xlchart.v1.0" hidden="1">Sheet1!$E$14:$E$26</definedName>
    <definedName name="_xlchart.v1.1" hidden="1">Sheet1!$I$14:$I$24</definedName>
    <definedName name="_xlchart.v1.2" hidden="1">Sheet1!$E$14:$E$26</definedName>
    <definedName name="_xlchart.v1.3" hidden="1">Sheet1!$I$14:$I$24</definedName>
    <definedName name="_xlchart.v1.4" hidden="1">Sheet1!$E$14:$E$26</definedName>
    <definedName name="_xlchart.v1.5" hidden="1">Sheet1!$I$14:$I$24</definedName>
    <definedName name="_xlchart.v1.6" hidden="1">Sheet1!$E$14:$E$26</definedName>
    <definedName name="_xlchart.v1.7" hidden="1">Sheet1!$I$14:$I$24</definedName>
    <definedName name="_xlchart.v1.8" hidden="1">Sheet1!$E$14:$E$26</definedName>
    <definedName name="_xlchart.v1.9" hidden="1">Sheet1!$I$14:$I$24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7" i="1" l="1"/>
  <c r="J28" i="1"/>
  <c r="L15" i="1"/>
  <c r="L16" i="1"/>
  <c r="L17" i="1"/>
  <c r="L18" i="1"/>
  <c r="L19" i="1"/>
  <c r="L20" i="1"/>
  <c r="L21" i="1"/>
  <c r="L22" i="1"/>
  <c r="L23" i="1"/>
  <c r="L24" i="1"/>
  <c r="L25" i="1"/>
  <c r="L26" i="1"/>
  <c r="L14" i="1"/>
  <c r="J15" i="1"/>
  <c r="J16" i="1"/>
  <c r="J17" i="1"/>
  <c r="J18" i="1"/>
  <c r="J19" i="1"/>
  <c r="J20" i="1"/>
  <c r="J21" i="1"/>
  <c r="J22" i="1"/>
  <c r="J23" i="1"/>
  <c r="J24" i="1"/>
  <c r="J25" i="1"/>
  <c r="J26" i="1"/>
  <c r="J14" i="1"/>
  <c r="G14" i="1"/>
  <c r="K15" i="1" s="1"/>
  <c r="G10" i="1"/>
  <c r="D15" i="1"/>
  <c r="K16" i="1"/>
  <c r="K17" i="1"/>
  <c r="K18" i="1"/>
  <c r="K19" i="1"/>
  <c r="K20" i="1"/>
  <c r="K21" i="1"/>
  <c r="K22" i="1"/>
  <c r="K23" i="1"/>
  <c r="K24" i="1"/>
  <c r="K25" i="1"/>
  <c r="K26" i="1"/>
  <c r="K14" i="1"/>
  <c r="I16" i="1"/>
  <c r="I14" i="1" l="1"/>
  <c r="I25" i="1"/>
  <c r="I23" i="1"/>
  <c r="I22" i="1"/>
  <c r="I20" i="1"/>
  <c r="I18" i="1"/>
  <c r="I17" i="1"/>
  <c r="I15" i="1"/>
  <c r="D17" i="1"/>
  <c r="I26" i="1"/>
  <c r="I24" i="1"/>
  <c r="I21" i="1"/>
  <c r="I19" i="1"/>
</calcChain>
</file>

<file path=xl/sharedStrings.xml><?xml version="1.0" encoding="utf-8"?>
<sst xmlns="http://schemas.openxmlformats.org/spreadsheetml/2006/main" count="15" uniqueCount="14">
  <si>
    <t>tip radoius nm</t>
  </si>
  <si>
    <t>Vm, m^3/mol</t>
  </si>
  <si>
    <t>chemical potential,kj/mol</t>
  </si>
  <si>
    <t>Element</t>
  </si>
  <si>
    <t>Ag</t>
  </si>
  <si>
    <t>Au</t>
  </si>
  <si>
    <t>Pd</t>
  </si>
  <si>
    <t>Pt</t>
  </si>
  <si>
    <r>
      <t>surface energy, J/m</t>
    </r>
    <r>
      <rPr>
        <vertAlign val="superscript"/>
        <sz val="11"/>
        <color theme="1"/>
        <rFont val="Aptos Narrow"/>
        <family val="2"/>
        <scheme val="minor"/>
      </rPr>
      <t>2</t>
    </r>
  </si>
  <si>
    <r>
      <t xml:space="preserve">Surface energy </t>
    </r>
    <r>
      <rPr>
        <sz val="11"/>
        <color theme="1"/>
        <rFont val="Symbol"/>
        <family val="1"/>
        <charset val="2"/>
      </rPr>
      <t>g</t>
    </r>
    <r>
      <rPr>
        <sz val="11"/>
        <color theme="1"/>
        <rFont val="Aptos Narrow"/>
        <family val="2"/>
        <scheme val="minor"/>
      </rPr>
      <t>, J/m</t>
    </r>
    <r>
      <rPr>
        <vertAlign val="superscript"/>
        <sz val="11"/>
        <color theme="1"/>
        <rFont val="Aptos Narrow"/>
        <family val="2"/>
        <scheme val="minor"/>
      </rPr>
      <t>2</t>
    </r>
  </si>
  <si>
    <r>
      <t>Molar volume V</t>
    </r>
    <r>
      <rPr>
        <vertAlign val="subscript"/>
        <sz val="11"/>
        <color theme="1"/>
        <rFont val="Aptos Narrow"/>
        <family val="2"/>
        <scheme val="minor"/>
      </rPr>
      <t>m</t>
    </r>
    <r>
      <rPr>
        <sz val="11"/>
        <color theme="1"/>
        <rFont val="Aptos Narrow"/>
        <family val="2"/>
        <scheme val="minor"/>
      </rPr>
      <t>, 10</t>
    </r>
    <r>
      <rPr>
        <vertAlign val="superscript"/>
        <sz val="11"/>
        <color theme="1"/>
        <rFont val="Aptos Narrow"/>
        <family val="2"/>
        <scheme val="minor"/>
      </rPr>
      <t>-6</t>
    </r>
    <r>
      <rPr>
        <sz val="11"/>
        <color theme="1"/>
        <rFont val="Aptos Narrow"/>
        <family val="2"/>
        <scheme val="minor"/>
      </rPr>
      <t>m</t>
    </r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scheme val="minor"/>
      </rPr>
      <t>/mol</t>
    </r>
  </si>
  <si>
    <t>Composition, at.%</t>
  </si>
  <si>
    <t>Gamma_alloy</t>
  </si>
  <si>
    <t>gamma_Pt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</si>
</sst>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vertAlign val="subscript"/>
      <sz val="11"/>
      <color theme="1"/>
      <name val="Aptos Narrow"/>
      <family val="2"/>
      <scheme val="minor"/>
    </font>
    <font>
      <sz val="11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 sz="1600"/>
              <a:t>Change in chemical</a:t>
            </a:r>
            <a:r>
              <a:rPr lang="de-DE" sz="1600" baseline="0"/>
              <a:t> potential due to Gibbs-Thomson effect</a:t>
            </a:r>
            <a:endParaRPr lang="de-DE" sz="1600"/>
          </a:p>
        </c:rich>
      </c:tx>
      <c:layout>
        <c:manualLayout>
          <c:xMode val="edge"/>
          <c:yMode val="edge"/>
          <c:x val="0.20280958139077374"/>
          <c:y val="2.947755672833936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7480314960629922"/>
          <c:y val="0.12882067590481927"/>
          <c:w val="0.77408356524795063"/>
          <c:h val="0.69793152614474474"/>
        </c:manualLayout>
      </c:layout>
      <c:scatterChart>
        <c:scatterStyle val="lineMarker"/>
        <c:varyColors val="0"/>
        <c:ser>
          <c:idx val="0"/>
          <c:order val="0"/>
          <c:tx>
            <c:v>surface energy 2.5 J/m^2 for Pt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9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xVal>
            <c:numRef>
              <c:f>Sheet1!$E$14:$E$26</c:f>
              <c:numCache>
                <c:formatCode>General</c:formatCode>
                <c:ptCount val="13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  <c:pt idx="5">
                  <c:v>15</c:v>
                </c:pt>
                <c:pt idx="6">
                  <c:v>20</c:v>
                </c:pt>
                <c:pt idx="7">
                  <c:v>30</c:v>
                </c:pt>
                <c:pt idx="8">
                  <c:v>40</c:v>
                </c:pt>
                <c:pt idx="9">
                  <c:v>50</c:v>
                </c:pt>
                <c:pt idx="10">
                  <c:v>60</c:v>
                </c:pt>
                <c:pt idx="11">
                  <c:v>80</c:v>
                </c:pt>
                <c:pt idx="12">
                  <c:v>120</c:v>
                </c:pt>
              </c:numCache>
            </c:numRef>
          </c:xVal>
          <c:yVal>
            <c:numRef>
              <c:f>Sheet1!$I$14:$I$24</c:f>
              <c:numCache>
                <c:formatCode>General</c:formatCode>
                <c:ptCount val="11"/>
                <c:pt idx="0">
                  <c:v>23.755999999999997</c:v>
                </c:pt>
                <c:pt idx="1">
                  <c:v>11.877999999999998</c:v>
                </c:pt>
                <c:pt idx="2">
                  <c:v>7.918666666666665</c:v>
                </c:pt>
                <c:pt idx="3">
                  <c:v>5.9389999999999992</c:v>
                </c:pt>
                <c:pt idx="4">
                  <c:v>4.7511999999999999</c:v>
                </c:pt>
                <c:pt idx="5">
                  <c:v>3.167466666666666</c:v>
                </c:pt>
                <c:pt idx="6">
                  <c:v>2.3755999999999999</c:v>
                </c:pt>
                <c:pt idx="7">
                  <c:v>1.583733333333333</c:v>
                </c:pt>
                <c:pt idx="8">
                  <c:v>1.1878</c:v>
                </c:pt>
                <c:pt idx="9">
                  <c:v>0.95023999999999975</c:v>
                </c:pt>
                <c:pt idx="10">
                  <c:v>0.7918666666666665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6E4-489C-B380-A41FC2A601C5}"/>
            </c:ext>
          </c:extLst>
        </c:ser>
        <c:ser>
          <c:idx val="1"/>
          <c:order val="1"/>
          <c:tx>
            <c:v>1.75 J/m^2 weighted for the current alloy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9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xVal>
            <c:numRef>
              <c:f>Sheet1!$E$14:$E$26</c:f>
              <c:numCache>
                <c:formatCode>General</c:formatCode>
                <c:ptCount val="13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  <c:pt idx="5">
                  <c:v>15</c:v>
                </c:pt>
                <c:pt idx="6">
                  <c:v>20</c:v>
                </c:pt>
                <c:pt idx="7">
                  <c:v>30</c:v>
                </c:pt>
                <c:pt idx="8">
                  <c:v>40</c:v>
                </c:pt>
                <c:pt idx="9">
                  <c:v>50</c:v>
                </c:pt>
                <c:pt idx="10">
                  <c:v>60</c:v>
                </c:pt>
                <c:pt idx="11">
                  <c:v>80</c:v>
                </c:pt>
                <c:pt idx="12">
                  <c:v>120</c:v>
                </c:pt>
              </c:numCache>
            </c:numRef>
          </c:xVal>
          <c:yVal>
            <c:numRef>
              <c:f>Sheet1!$K$14:$K$26</c:f>
              <c:numCache>
                <c:formatCode>General</c:formatCode>
                <c:ptCount val="13"/>
                <c:pt idx="0">
                  <c:v>16.648204799999995</c:v>
                </c:pt>
                <c:pt idx="1">
                  <c:v>8.3241023999999975</c:v>
                </c:pt>
                <c:pt idx="2">
                  <c:v>5.5494015999999986</c:v>
                </c:pt>
                <c:pt idx="3">
                  <c:v>4.1620511999999987</c:v>
                </c:pt>
                <c:pt idx="4">
                  <c:v>3.3296409599999999</c:v>
                </c:pt>
                <c:pt idx="5">
                  <c:v>2.2197606399999996</c:v>
                </c:pt>
                <c:pt idx="6">
                  <c:v>1.6648204799999999</c:v>
                </c:pt>
                <c:pt idx="7">
                  <c:v>1.1098803199999998</c:v>
                </c:pt>
                <c:pt idx="8">
                  <c:v>0.83241023999999997</c:v>
                </c:pt>
                <c:pt idx="9">
                  <c:v>0.66592819199999986</c:v>
                </c:pt>
                <c:pt idx="10">
                  <c:v>0.5549401599999999</c:v>
                </c:pt>
                <c:pt idx="11">
                  <c:v>0.41620511999999998</c:v>
                </c:pt>
                <c:pt idx="12">
                  <c:v>0.27747007999999995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06E4-489C-B380-A41FC2A601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4546335"/>
        <c:axId val="1984548735"/>
      </c:scatterChart>
      <c:valAx>
        <c:axId val="1984546335"/>
        <c:scaling>
          <c:orientation val="minMax"/>
          <c:max val="6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/>
                  <a:t>Tip radius, nm</a:t>
                </a:r>
              </a:p>
            </c:rich>
          </c:tx>
          <c:layout>
            <c:manualLayout>
              <c:xMode val="edge"/>
              <c:yMode val="edge"/>
              <c:x val="0.48276169941965946"/>
              <c:y val="0.8892156680062195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0"/>
        <c:majorTickMark val="in"/>
        <c:minorTickMark val="in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84548735"/>
        <c:crosses val="autoZero"/>
        <c:crossBetween val="midCat"/>
      </c:valAx>
      <c:valAx>
        <c:axId val="1984548735"/>
        <c:scaling>
          <c:orientation val="minMax"/>
          <c:max val="3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>
                    <a:latin typeface="Symbol" panose="05050102010706020507" pitchFamily="18" charset="2"/>
                    <a:sym typeface="Symbol" panose="05050102010706020507" pitchFamily="18" charset="2"/>
                  </a:rPr>
                  <a:t></a:t>
                </a:r>
                <a:r>
                  <a:rPr lang="en-US" sz="1600">
                    <a:latin typeface="Symbol" panose="05050102010706020507" pitchFamily="18" charset="2"/>
                  </a:rPr>
                  <a:t>m</a:t>
                </a:r>
                <a:r>
                  <a:rPr lang="en-US" sz="1600"/>
                  <a:t>, change in chemical potential,  kJ/mol</a:t>
                </a:r>
              </a:p>
            </c:rich>
          </c:tx>
          <c:layout>
            <c:manualLayout>
              <c:xMode val="edge"/>
              <c:yMode val="edge"/>
              <c:x val="6.3031131964957937E-2"/>
              <c:y val="0.204506791277516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84546335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45419643750540589"/>
          <c:y val="0.17916725902242442"/>
          <c:w val="0.48808035822805779"/>
          <c:h val="0.195207925238664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54427</xdr:colOff>
      <xdr:row>7</xdr:row>
      <xdr:rowOff>27893</xdr:rowOff>
    </xdr:from>
    <xdr:to>
      <xdr:col>23</xdr:col>
      <xdr:colOff>394607</xdr:colOff>
      <xdr:row>34</xdr:row>
      <xdr:rowOff>40821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038FCC2-2EC5-68D6-D6A5-E5435F309D8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F489D-61B8-4083-9D2A-2F2F1308DE3B}">
  <dimension ref="C10:L41"/>
  <sheetViews>
    <sheetView tabSelected="1" zoomScale="70" zoomScaleNormal="70" workbookViewId="0">
      <selection activeCell="J34" sqref="J34"/>
    </sheetView>
  </sheetViews>
  <sheetFormatPr defaultRowHeight="15" x14ac:dyDescent="0.25"/>
  <cols>
    <col min="3" max="3" width="25.5703125" customWidth="1"/>
    <col min="4" max="4" width="27" customWidth="1"/>
    <col min="5" max="5" width="14.7109375" customWidth="1"/>
    <col min="6" max="6" width="12.42578125" customWidth="1"/>
    <col min="7" max="7" width="15.42578125" customWidth="1"/>
    <col min="8" max="8" width="13.85546875" customWidth="1"/>
  </cols>
  <sheetData>
    <row r="10" spans="3:12" x14ac:dyDescent="0.25">
      <c r="G10" s="1">
        <f>9.73*(10^(-6))</f>
        <v>9.73E-6</v>
      </c>
    </row>
    <row r="12" spans="3:12" x14ac:dyDescent="0.25">
      <c r="I12">
        <v>2.5</v>
      </c>
      <c r="K12">
        <v>1.75</v>
      </c>
    </row>
    <row r="13" spans="3:12" ht="16.5" x14ac:dyDescent="0.25">
      <c r="C13" s="1"/>
      <c r="D13" s="1" t="s">
        <v>8</v>
      </c>
      <c r="E13" s="1" t="s">
        <v>0</v>
      </c>
      <c r="F13" s="1"/>
      <c r="G13" s="1" t="s">
        <v>1</v>
      </c>
      <c r="H13" s="1"/>
      <c r="I13" s="1" t="s">
        <v>2</v>
      </c>
    </row>
    <row r="14" spans="3:12" x14ac:dyDescent="0.25">
      <c r="C14" s="1" t="s">
        <v>13</v>
      </c>
      <c r="D14" s="1">
        <v>2.5</v>
      </c>
      <c r="E14" s="1">
        <v>2</v>
      </c>
      <c r="F14" s="1"/>
      <c r="G14" s="1">
        <f>(F37/100*G37+F38/100*G38+F39/100*G39+F40/100*G40)/1000000</f>
        <v>9.502399999999999E-6</v>
      </c>
      <c r="H14" s="1"/>
      <c r="I14" s="1">
        <f>2*$D$14*$G$14/(E14*10^(-9))/1000</f>
        <v>23.755999999999997</v>
      </c>
      <c r="J14">
        <f>I14/96.5</f>
        <v>0.24617616580310878</v>
      </c>
      <c r="K14">
        <f>2*$D$15*$G$14/(E14*10^(-9))/1000</f>
        <v>16.648204799999995</v>
      </c>
      <c r="L14">
        <f>K14/97.5</f>
        <v>0.17075081846153842</v>
      </c>
    </row>
    <row r="15" spans="3:12" x14ac:dyDescent="0.25">
      <c r="C15" s="1" t="s">
        <v>12</v>
      </c>
      <c r="D15" s="1">
        <f>F37/100*H37+F38/100*H38+F39/100*H39+F40/100*H40</f>
        <v>1.752</v>
      </c>
      <c r="E15" s="1">
        <v>4</v>
      </c>
      <c r="F15" s="1"/>
      <c r="G15" s="1"/>
      <c r="H15" s="1"/>
      <c r="I15" s="1">
        <f t="shared" ref="I15:K26" si="0">2*$D$14*$G$14/(E15*10^(-9))/1000</f>
        <v>11.877999999999998</v>
      </c>
      <c r="J15">
        <f t="shared" ref="J15:J28" si="1">I15/96.5</f>
        <v>0.12308808290155439</v>
      </c>
      <c r="K15">
        <f t="shared" ref="K15:K26" si="2">2*$D$15*$G$14/(E15*10^(-9))/1000</f>
        <v>8.3241023999999975</v>
      </c>
      <c r="L15">
        <f t="shared" ref="L15:L26" si="3">K15/97.5</f>
        <v>8.5375409230769209E-2</v>
      </c>
    </row>
    <row r="16" spans="3:12" x14ac:dyDescent="0.25">
      <c r="C16" s="1"/>
      <c r="D16" s="1"/>
      <c r="E16" s="1">
        <v>6</v>
      </c>
      <c r="F16" s="1"/>
      <c r="G16" s="1"/>
      <c r="H16" s="1"/>
      <c r="I16" s="1">
        <f t="shared" si="0"/>
        <v>7.918666666666665</v>
      </c>
      <c r="J16">
        <f t="shared" si="1"/>
        <v>8.2058721934369583E-2</v>
      </c>
      <c r="K16">
        <f t="shared" si="2"/>
        <v>5.5494015999999986</v>
      </c>
      <c r="L16">
        <f t="shared" si="3"/>
        <v>5.691693948717947E-2</v>
      </c>
    </row>
    <row r="17" spans="3:12" x14ac:dyDescent="0.25">
      <c r="C17" s="1" t="s">
        <v>2</v>
      </c>
      <c r="D17" s="1">
        <f>2*D14*G14/(E14*10^(-9))/1000</f>
        <v>23.755999999999997</v>
      </c>
      <c r="E17" s="1">
        <v>8</v>
      </c>
      <c r="F17" s="1"/>
      <c r="G17" s="1"/>
      <c r="H17" s="1"/>
      <c r="I17" s="1">
        <f t="shared" si="0"/>
        <v>5.9389999999999992</v>
      </c>
      <c r="J17">
        <f t="shared" si="1"/>
        <v>6.1544041450777194E-2</v>
      </c>
      <c r="K17">
        <f t="shared" si="2"/>
        <v>4.1620511999999987</v>
      </c>
      <c r="L17">
        <f t="shared" si="3"/>
        <v>4.2687704615384604E-2</v>
      </c>
    </row>
    <row r="18" spans="3:12" x14ac:dyDescent="0.25">
      <c r="C18" s="1"/>
      <c r="D18" s="1"/>
      <c r="E18" s="1">
        <v>10</v>
      </c>
      <c r="F18" s="1"/>
      <c r="G18" s="1"/>
      <c r="H18" s="1"/>
      <c r="I18" s="1">
        <f t="shared" si="0"/>
        <v>4.7511999999999999</v>
      </c>
      <c r="J18">
        <f t="shared" si="1"/>
        <v>4.9235233160621762E-2</v>
      </c>
      <c r="K18">
        <f t="shared" si="2"/>
        <v>3.3296409599999999</v>
      </c>
      <c r="L18">
        <f t="shared" si="3"/>
        <v>3.4150163692307688E-2</v>
      </c>
    </row>
    <row r="19" spans="3:12" x14ac:dyDescent="0.25">
      <c r="E19" s="1">
        <v>15</v>
      </c>
      <c r="I19" s="1">
        <f t="shared" si="0"/>
        <v>3.167466666666666</v>
      </c>
      <c r="J19">
        <f t="shared" si="1"/>
        <v>3.2823488773747835E-2</v>
      </c>
      <c r="K19">
        <f t="shared" si="2"/>
        <v>2.2197606399999996</v>
      </c>
      <c r="L19">
        <f t="shared" si="3"/>
        <v>2.2766775794871789E-2</v>
      </c>
    </row>
    <row r="20" spans="3:12" x14ac:dyDescent="0.25">
      <c r="E20" s="1">
        <v>20</v>
      </c>
      <c r="I20" s="1">
        <f t="shared" si="0"/>
        <v>2.3755999999999999</v>
      </c>
      <c r="J20">
        <f t="shared" si="1"/>
        <v>2.4617616580310881E-2</v>
      </c>
      <c r="K20">
        <f t="shared" si="2"/>
        <v>1.6648204799999999</v>
      </c>
      <c r="L20">
        <f t="shared" si="3"/>
        <v>1.7075081846153844E-2</v>
      </c>
    </row>
    <row r="21" spans="3:12" x14ac:dyDescent="0.25">
      <c r="E21" s="1">
        <v>30</v>
      </c>
      <c r="I21" s="1">
        <f t="shared" si="0"/>
        <v>1.583733333333333</v>
      </c>
      <c r="J21">
        <f t="shared" si="1"/>
        <v>1.6411744386873917E-2</v>
      </c>
      <c r="K21">
        <f t="shared" si="2"/>
        <v>1.1098803199999998</v>
      </c>
      <c r="L21">
        <f t="shared" si="3"/>
        <v>1.1383387897435895E-2</v>
      </c>
    </row>
    <row r="22" spans="3:12" x14ac:dyDescent="0.25">
      <c r="E22" s="1">
        <v>40</v>
      </c>
      <c r="I22" s="1">
        <f t="shared" si="0"/>
        <v>1.1878</v>
      </c>
      <c r="J22">
        <f t="shared" si="1"/>
        <v>1.2308808290155441E-2</v>
      </c>
      <c r="K22">
        <f t="shared" si="2"/>
        <v>0.83241023999999997</v>
      </c>
      <c r="L22">
        <f t="shared" si="3"/>
        <v>8.5375409230769219E-3</v>
      </c>
    </row>
    <row r="23" spans="3:12" x14ac:dyDescent="0.25">
      <c r="E23" s="1">
        <v>50</v>
      </c>
      <c r="I23" s="1">
        <f t="shared" si="0"/>
        <v>0.95023999999999975</v>
      </c>
      <c r="J23">
        <f t="shared" si="1"/>
        <v>9.8470466321243493E-3</v>
      </c>
      <c r="K23">
        <f t="shared" si="2"/>
        <v>0.66592819199999986</v>
      </c>
      <c r="L23">
        <f t="shared" si="3"/>
        <v>6.8300327384615373E-3</v>
      </c>
    </row>
    <row r="24" spans="3:12" x14ac:dyDescent="0.25">
      <c r="E24" s="1">
        <v>60</v>
      </c>
      <c r="I24" s="1">
        <f t="shared" si="0"/>
        <v>0.7918666666666665</v>
      </c>
      <c r="J24">
        <f t="shared" si="1"/>
        <v>8.2058721934369586E-3</v>
      </c>
      <c r="K24">
        <f t="shared" si="2"/>
        <v>0.5549401599999999</v>
      </c>
      <c r="L24">
        <f t="shared" si="3"/>
        <v>5.6916939487179474E-3</v>
      </c>
    </row>
    <row r="25" spans="3:12" x14ac:dyDescent="0.25">
      <c r="E25" s="1">
        <v>80</v>
      </c>
      <c r="I25" s="1">
        <f t="shared" si="0"/>
        <v>0.59389999999999998</v>
      </c>
      <c r="J25">
        <f t="shared" si="1"/>
        <v>6.1544041450777203E-3</v>
      </c>
      <c r="K25">
        <f t="shared" si="2"/>
        <v>0.41620511999999998</v>
      </c>
      <c r="L25">
        <f t="shared" si="3"/>
        <v>4.268770461538461E-3</v>
      </c>
    </row>
    <row r="26" spans="3:12" x14ac:dyDescent="0.25">
      <c r="E26" s="1">
        <v>120</v>
      </c>
      <c r="I26" s="1">
        <f t="shared" si="0"/>
        <v>0.39593333333333325</v>
      </c>
      <c r="J26">
        <f t="shared" si="1"/>
        <v>4.1029360967184793E-3</v>
      </c>
      <c r="K26">
        <f t="shared" si="2"/>
        <v>0.27747007999999995</v>
      </c>
      <c r="L26">
        <f t="shared" si="3"/>
        <v>2.8458469743589737E-3</v>
      </c>
    </row>
    <row r="27" spans="3:12" x14ac:dyDescent="0.25">
      <c r="J27">
        <f t="shared" si="1"/>
        <v>0</v>
      </c>
    </row>
    <row r="28" spans="3:12" x14ac:dyDescent="0.25">
      <c r="I28">
        <v>5</v>
      </c>
      <c r="J28">
        <f t="shared" si="1"/>
        <v>5.181347150259067E-2</v>
      </c>
    </row>
    <row r="34" spans="5:8" ht="15.75" thickBot="1" x14ac:dyDescent="0.3"/>
    <row r="35" spans="5:8" ht="18.75" customHeight="1" x14ac:dyDescent="0.25">
      <c r="E35" s="8" t="s">
        <v>3</v>
      </c>
      <c r="F35" s="9" t="s">
        <v>11</v>
      </c>
      <c r="G35" s="9" t="s">
        <v>10</v>
      </c>
      <c r="H35" s="10" t="s">
        <v>9</v>
      </c>
    </row>
    <row r="36" spans="5:8" x14ac:dyDescent="0.25">
      <c r="E36" s="11"/>
      <c r="F36" s="12"/>
      <c r="G36" s="12"/>
      <c r="H36" s="13"/>
    </row>
    <row r="37" spans="5:8" x14ac:dyDescent="0.25">
      <c r="E37" s="2" t="s">
        <v>4</v>
      </c>
      <c r="F37" s="6">
        <v>23.6</v>
      </c>
      <c r="G37" s="6">
        <v>10.3</v>
      </c>
      <c r="H37" s="3">
        <v>1.5</v>
      </c>
    </row>
    <row r="38" spans="5:8" x14ac:dyDescent="0.25">
      <c r="E38" s="2" t="s">
        <v>5</v>
      </c>
      <c r="F38" s="6">
        <v>20</v>
      </c>
      <c r="G38" s="6">
        <v>10.199999999999999</v>
      </c>
      <c r="H38" s="3">
        <v>1.2</v>
      </c>
    </row>
    <row r="39" spans="5:8" x14ac:dyDescent="0.25">
      <c r="E39" s="2" t="s">
        <v>6</v>
      </c>
      <c r="F39" s="6">
        <v>50.4</v>
      </c>
      <c r="G39" s="6">
        <v>8.9</v>
      </c>
      <c r="H39" s="3">
        <v>2</v>
      </c>
    </row>
    <row r="40" spans="5:8" ht="15.75" thickBot="1" x14ac:dyDescent="0.3">
      <c r="E40" s="4" t="s">
        <v>7</v>
      </c>
      <c r="F40" s="7">
        <v>6</v>
      </c>
      <c r="G40" s="7">
        <v>9.1</v>
      </c>
      <c r="H40" s="5">
        <v>2.5</v>
      </c>
    </row>
    <row r="41" spans="5:8" x14ac:dyDescent="0.25">
      <c r="G41" s="1"/>
    </row>
  </sheetData>
  <mergeCells count="4">
    <mergeCell ref="E35:E36"/>
    <mergeCell ref="F35:F36"/>
    <mergeCell ref="G35:G36"/>
    <mergeCell ref="H35:H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Li, Yujiao</dc:creator>
  <cp:lastModifiedBy>Li, Yujiao</cp:lastModifiedBy>
  <dcterms:created xsi:type="dcterms:W3CDTF">2025-03-31T11:25:54Z</dcterms:created>
  <dcterms:modified xsi:type="dcterms:W3CDTF">2025-03-31T18:57:01Z</dcterms:modified>
</cp:coreProperties>
</file>